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Дин. с начала года" sheetId="1" r:id="rId1"/>
  </sheets>
  <externalReferences>
    <externalReference r:id="rId2"/>
  </externalReferences>
  <definedNames>
    <definedName name="Z_22F1C44F_8FD1_4B83_B44B_F5C3835E4097_.wvu.Rows" localSheetId="0" hidden="1">'Дин. с начала года'!$52:$52</definedName>
    <definedName name="Z_B2BADA6D_5631_45B6_B12B_C505C0E4BC33_.wvu.Rows" localSheetId="0" hidden="1">'Дин. с начала года'!$52:$52</definedName>
    <definedName name="МО">[1]Ярм!$C$4:$AT$4</definedName>
    <definedName name="_xlnm.Print_Area" localSheetId="0">'Дин. с начала года'!$A$1:$K$49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7" i="1"/>
  <c r="K48" i="1"/>
  <c r="K49" i="1"/>
  <c r="H46" i="1"/>
  <c r="H47" i="1"/>
  <c r="H48" i="1"/>
  <c r="H49" i="1"/>
  <c r="E41" i="1"/>
  <c r="E42" i="1"/>
  <c r="E43" i="1"/>
  <c r="E44" i="1"/>
  <c r="E45" i="1"/>
  <c r="E46" i="1"/>
  <c r="E47" i="1"/>
  <c r="E48" i="1"/>
  <c r="E49" i="1"/>
  <c r="K45" i="1"/>
  <c r="H45" i="1"/>
  <c r="B45" i="1"/>
  <c r="K44" i="1"/>
  <c r="H44" i="1"/>
  <c r="B44" i="1"/>
  <c r="K43" i="1"/>
  <c r="H43" i="1"/>
  <c r="B43" i="1"/>
  <c r="K42" i="1"/>
  <c r="H42" i="1"/>
  <c r="B42" i="1"/>
  <c r="K41" i="1"/>
  <c r="H41" i="1"/>
  <c r="B41" i="1"/>
  <c r="K40" i="1"/>
  <c r="H40" i="1"/>
  <c r="E40" i="1"/>
  <c r="B40" i="1"/>
  <c r="K39" i="1"/>
  <c r="H39" i="1"/>
  <c r="E39" i="1"/>
  <c r="B39" i="1"/>
  <c r="K38" i="1"/>
  <c r="H38" i="1"/>
  <c r="E38" i="1"/>
  <c r="B38" i="1"/>
  <c r="K37" i="1"/>
  <c r="H37" i="1"/>
  <c r="E37" i="1"/>
  <c r="B37" i="1"/>
  <c r="K36" i="1"/>
  <c r="H36" i="1"/>
  <c r="E36" i="1"/>
  <c r="B36" i="1"/>
  <c r="K35" i="1"/>
  <c r="H35" i="1"/>
  <c r="E35" i="1"/>
  <c r="B35" i="1"/>
  <c r="K34" i="1"/>
  <c r="H34" i="1"/>
  <c r="E34" i="1"/>
  <c r="B34" i="1"/>
  <c r="K33" i="1"/>
  <c r="H33" i="1"/>
  <c r="E33" i="1"/>
  <c r="B33" i="1"/>
  <c r="K32" i="1"/>
  <c r="H32" i="1"/>
  <c r="E32" i="1"/>
  <c r="B32" i="1"/>
  <c r="K31" i="1"/>
  <c r="H31" i="1"/>
  <c r="E31" i="1"/>
  <c r="B31" i="1"/>
  <c r="K30" i="1"/>
  <c r="H30" i="1"/>
  <c r="E30" i="1"/>
  <c r="B30" i="1"/>
  <c r="K29" i="1"/>
  <c r="H29" i="1"/>
  <c r="E29" i="1"/>
  <c r="B29" i="1"/>
  <c r="K28" i="1"/>
  <c r="H28" i="1"/>
  <c r="E28" i="1"/>
  <c r="B28" i="1"/>
  <c r="K27" i="1"/>
  <c r="H27" i="1"/>
  <c r="E27" i="1"/>
  <c r="B27" i="1"/>
  <c r="K26" i="1"/>
  <c r="H26" i="1"/>
  <c r="E26" i="1"/>
  <c r="B26" i="1"/>
  <c r="K25" i="1"/>
  <c r="H25" i="1"/>
  <c r="E25" i="1"/>
  <c r="B25" i="1"/>
  <c r="K24" i="1"/>
  <c r="H24" i="1"/>
  <c r="E24" i="1"/>
  <c r="B24" i="1"/>
  <c r="K23" i="1"/>
  <c r="H23" i="1"/>
  <c r="E23" i="1"/>
  <c r="B23" i="1"/>
  <c r="K22" i="1"/>
  <c r="H22" i="1"/>
  <c r="E22" i="1"/>
  <c r="B22" i="1"/>
  <c r="K21" i="1"/>
  <c r="H21" i="1"/>
  <c r="E21" i="1"/>
  <c r="B21" i="1"/>
  <c r="K20" i="1"/>
  <c r="H20" i="1"/>
  <c r="E20" i="1"/>
  <c r="B20" i="1"/>
  <c r="K19" i="1"/>
  <c r="H19" i="1"/>
  <c r="E19" i="1"/>
  <c r="B19" i="1"/>
  <c r="K18" i="1"/>
  <c r="H18" i="1"/>
  <c r="E18" i="1"/>
  <c r="B18" i="1"/>
  <c r="K17" i="1"/>
  <c r="H17" i="1"/>
  <c r="E17" i="1"/>
  <c r="B17" i="1"/>
  <c r="K16" i="1"/>
  <c r="H16" i="1"/>
  <c r="E16" i="1"/>
  <c r="B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K15" i="1"/>
  <c r="H15" i="1"/>
  <c r="E15" i="1"/>
  <c r="B15" i="1"/>
  <c r="K14" i="1"/>
  <c r="H14" i="1"/>
  <c r="E14" i="1"/>
  <c r="B14" i="1"/>
  <c r="K13" i="1"/>
  <c r="H13" i="1"/>
  <c r="E13" i="1"/>
  <c r="B13" i="1"/>
  <c r="K12" i="1"/>
  <c r="H12" i="1"/>
  <c r="E12" i="1"/>
  <c r="B12" i="1"/>
  <c r="K11" i="1"/>
  <c r="H11" i="1"/>
  <c r="E11" i="1"/>
  <c r="K10" i="1"/>
  <c r="E10" i="1"/>
  <c r="K9" i="1"/>
  <c r="H9" i="1"/>
  <c r="E9" i="1"/>
  <c r="B9" i="1"/>
  <c r="K8" i="1"/>
  <c r="H8" i="1"/>
  <c r="E8" i="1"/>
  <c r="B8" i="1"/>
  <c r="F7" i="1"/>
  <c r="G7" i="1" s="1"/>
  <c r="H7" i="1" s="1"/>
  <c r="I7" i="1" s="1"/>
  <c r="J7" i="1" s="1"/>
  <c r="K7" i="1" s="1"/>
  <c r="K5" i="1"/>
  <c r="I5" i="1"/>
  <c r="F5" i="1"/>
  <c r="J5" i="1"/>
  <c r="G5" i="1" l="1"/>
</calcChain>
</file>

<file path=xl/sharedStrings.xml><?xml version="1.0" encoding="utf-8"?>
<sst xmlns="http://schemas.openxmlformats.org/spreadsheetml/2006/main" count="68" uniqueCount="21">
  <si>
    <t>Наименование товара</t>
  </si>
  <si>
    <t>Оптово-отпускные цены предприятий производителей</t>
  </si>
  <si>
    <t>Оптово-отпускные цены  предприятий оптовой торговли</t>
  </si>
  <si>
    <t>Розничные цены</t>
  </si>
  <si>
    <t>Индекс , %</t>
  </si>
  <si>
    <t>А</t>
  </si>
  <si>
    <t>Б</t>
  </si>
  <si>
    <t>х</t>
  </si>
  <si>
    <t>-</t>
  </si>
  <si>
    <t>Бензин Аи-92 (Регуляр) (оптовые цены - руб. за 1т, розничные - руб. за 1л)</t>
  </si>
  <si>
    <t>Бензин Аи-95 (Премиум) (оптовые цены руб. за 1т, розничные - руб. за 1л)</t>
  </si>
  <si>
    <t>Дизельное топливо летнее с содержанием серы не более  0,05 % (оптовая - за тонну, розничная - за литр)</t>
  </si>
  <si>
    <t>Сжиженный углеводородный газ для заправки автотранспорта (оптовые цены - руб. за 1т, розничные - руб. за 1л)</t>
  </si>
  <si>
    <t>30 декабря 2020 года</t>
  </si>
  <si>
    <t>30 июня 2021 года</t>
  </si>
  <si>
    <t>№ п/п</t>
  </si>
  <si>
    <t>(с НДС)</t>
  </si>
  <si>
    <r>
      <t xml:space="preserve">Данные РЭК-департамента цен и тарифов Краснодарского края о </t>
    </r>
    <r>
      <rPr>
        <b/>
        <sz val="10"/>
        <rFont val="Times New Roman"/>
        <family val="1"/>
        <charset val="204"/>
      </rPr>
      <t xml:space="preserve">среднекраевых уровнях оптово-отпускных цен предприятий производителей и </t>
    </r>
    <r>
      <rPr>
        <b/>
        <sz val="10"/>
        <rFont val="Times New Roman"/>
        <family val="1"/>
      </rPr>
      <t>розничных цен по состоянию на 30 декабря 2020 года и 30 июня 2021 года</t>
    </r>
  </si>
  <si>
    <t xml:space="preserve">Хлеб пшеничный формовой из муки 1-го сорта, руб. за 1 кг </t>
  </si>
  <si>
    <t>Хлебобулочные изделия из пшеничной муки высшего сорта (Батон), руб. за 1кг</t>
  </si>
  <si>
    <t>Таблица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</si>
</sst>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6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4" fontId="1" fillId="2" borderId="0" xfId="0" applyNumberFormat="1" applyFont="1" applyFill="1" applyBorder="1"/>
    <xf numFmtId="0" fontId="0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164" fontId="9" fillId="2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vertic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4" fontId="8" fillId="2" borderId="0" xfId="0" applyNumberFormat="1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0;&#1086;&#1085;&#1090;&#1088;&#1086;&#1083;&#1100;&#1085;&#1099;&#1077;%20&#1084;&#1077;&#1088;&#1086;&#1087;&#1088;&#1080;&#1103;&#1090;&#1080;&#1103;\2020%20&#1075;&#1086;&#1076;\1.%20&#1045;&#1078;&#1077;&#1085;&#1077;&#1076;&#1077;&#1083;&#1100;&#1085;&#1072;&#1103;%20&#1080;&#1085;&#1092;&#1086;&#1088;&#1084;&#1072;&#1094;&#1080;&#1103;\12.%2001.04.2020\&#1057;&#1074;&#1086;&#1076;%20&#1085;&#1072;%2001.04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.свод"/>
      <sheetName val="опт. и  розн. свод"/>
      <sheetName val="авт. т"/>
      <sheetName val="полн. свод "/>
      <sheetName val="Для сайта новая"/>
      <sheetName val="ярмар на сайт"/>
      <sheetName val="Яйца за 2 месяца"/>
      <sheetName val="Дин. с начала года"/>
      <sheetName val="Дин. за нед с опт торг"/>
      <sheetName val="для МСХ"/>
      <sheetName val="Для ДПС"/>
      <sheetName val="Для прокуратуры"/>
      <sheetName val="ЯРМ для прокуратуры"/>
      <sheetName val="пп"/>
      <sheetName val="пп ср"/>
      <sheetName val="пот"/>
      <sheetName val="пот ср"/>
      <sheetName val="роз"/>
      <sheetName val="роз срав"/>
      <sheetName val="Ярм"/>
      <sheetName val="ярм и розн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</sheetNames>
    <sheetDataSet>
      <sheetData sheetId="0">
        <row r="5">
          <cell r="I5" t="str">
            <v>1 апреля 2020 года</v>
          </cell>
        </row>
      </sheetData>
      <sheetData sheetId="1"/>
      <sheetData sheetId="2"/>
      <sheetData sheetId="3">
        <row r="7">
          <cell r="B7" t="str">
            <v>Мука пшеничная 1-го сорта, руб. за 1кг</v>
          </cell>
        </row>
        <row r="8">
          <cell r="B8" t="str">
            <v>Мука пшеничная высшего сорта, руб. за 1кг</v>
          </cell>
        </row>
        <row r="11">
          <cell r="B11" t="str">
            <v xml:space="preserve">Хлеб ржаной, ржано-пшеничный (Дарницкий, Бородинский), руб. за 1 кг </v>
          </cell>
        </row>
        <row r="12">
          <cell r="B12" t="str">
            <v>Молоко питьевое 2,5% жирности пастеризованное в полиэтиленовом пакете, руб. за 1л</v>
          </cell>
        </row>
        <row r="13">
          <cell r="B13" t="str">
            <v>Молоко питьевое 2,5% жирности пастеризованное в картонном пакете (тетра-брик, пюр-пак, элопак и др.)., руб. за  1л</v>
          </cell>
        </row>
        <row r="14">
          <cell r="B14" t="str">
            <v>Молоко питьевое 3,2% жирности пастеризованное в полиэтиленовом пакете, руб. за 1л</v>
          </cell>
        </row>
        <row r="15">
          <cell r="B15" t="str">
            <v>Молоко питьевое 3,2-4,5% жирности пастеризованное в картонном пакете (тетра-брик, пюр-пак, элопак и др.)., руб. за  1л</v>
          </cell>
        </row>
        <row r="16">
          <cell r="B16" t="str">
            <v>Кефир 2,5 % жирности, руб. за полиэтиленовый пакет весом 1кг</v>
          </cell>
        </row>
        <row r="17">
          <cell r="B17" t="str">
            <v>Сметана 20% жирности весовая, руб. за 1кг</v>
          </cell>
        </row>
        <row r="18">
          <cell r="B18" t="str">
            <v>Сметана 20% жирности, руб. за полиэтиленовый пакет весом 500г</v>
          </cell>
        </row>
        <row r="19">
          <cell r="B19" t="str">
            <v>Творог обезжиренный весовой, руб. за 1кг</v>
          </cell>
        </row>
        <row r="20">
          <cell r="B20" t="str">
            <v>Творог обезжиренный, руб. за пачку весом 200г</v>
          </cell>
        </row>
        <row r="21">
          <cell r="B21" t="str">
            <v>Масло сливочное весовое , руб. за 1кг</v>
          </cell>
        </row>
        <row r="22">
          <cell r="B22" t="str">
            <v>Масло сливочное фасованное в пачки, руб. за пачку весом 200г</v>
          </cell>
        </row>
        <row r="23">
          <cell r="B23" t="str">
            <v>Масло подсолнечное нерафинированное на розлив, руб. за 1л</v>
          </cell>
        </row>
        <row r="24">
          <cell r="B24" t="str">
            <v>Масло подсолнечное нерафинированное фасованное, руб. за политиэтил. бутылку емкостью 1 л</v>
          </cell>
        </row>
        <row r="25">
          <cell r="B25" t="str">
            <v>Масло подсолнечное рафиниров. дезодорир. фасованное, руб. за политиэт. бутылку емкостью 1 л</v>
          </cell>
        </row>
        <row r="26">
          <cell r="B26" t="str">
            <v>Яйца куриные столовые 1 категории, руб. за 1 десяток</v>
          </cell>
        </row>
        <row r="27">
          <cell r="B27" t="str">
            <v>Яйца куриные столовые 2 категории, руб. за 1 десяток</v>
          </cell>
        </row>
        <row r="28">
          <cell r="B28" t="str">
            <v>Говядина (кроме бескостного мяса), руб. за 1кг</v>
          </cell>
        </row>
        <row r="29">
          <cell r="B29" t="str">
            <v>Свинина (кроме бескостного мяса), руб. за 1кг</v>
          </cell>
        </row>
        <row r="30">
          <cell r="B30" t="str">
            <v>Баранина (кроме бескостного мяса), руб. за 1кг</v>
          </cell>
        </row>
        <row r="31">
          <cell r="B31" t="str">
            <v>Куры (кроме куриных окорочков), руб. за 1кг</v>
          </cell>
        </row>
        <row r="32">
          <cell r="B32" t="str">
            <v>Рыба мороженая неразделанная  (лимонема, камбала, треска, хек, сайда, путассу, минтай), руб. за 1кг</v>
          </cell>
        </row>
        <row r="33">
          <cell r="B33" t="str">
            <v>Сахар-песок, руб. за 1кг</v>
          </cell>
        </row>
        <row r="34">
          <cell r="B34" t="str">
            <v>Соль поваренная пищевая, руб. за 1кг</v>
          </cell>
        </row>
        <row r="35">
          <cell r="B35" t="str">
            <v>Чай черный байховый, руб. за 1кг</v>
          </cell>
        </row>
        <row r="36">
          <cell r="B36" t="str">
            <v>Рис шлифованный, руб. за 1кг</v>
          </cell>
        </row>
        <row r="37">
          <cell r="B37" t="str">
            <v>Пшено, руб. за 1кг</v>
          </cell>
        </row>
        <row r="38">
          <cell r="B38" t="str">
            <v>Крупа гречневая ядрица, руб. за 1кг</v>
          </cell>
        </row>
        <row r="39">
          <cell r="B39" t="str">
            <v>Вермишель, руб. за 1кг</v>
          </cell>
        </row>
        <row r="40">
          <cell r="B40" t="str">
            <v>Картофель, руб. за 1кг</v>
          </cell>
        </row>
        <row r="41">
          <cell r="B41" t="str">
            <v>Капуста белокочанная свежая, руб. за 1кг</v>
          </cell>
        </row>
        <row r="42">
          <cell r="B42" t="str">
            <v>Лук репчатый, руб. за 1кг</v>
          </cell>
        </row>
        <row r="43">
          <cell r="B43" t="str">
            <v>Морковь, руб. за 1кг</v>
          </cell>
        </row>
        <row r="44">
          <cell r="B44" t="str">
            <v>Яблоки отечественные, руб. за 1кг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C4" t="str">
            <v>Анапа</v>
          </cell>
          <cell r="D4" t="str">
            <v xml:space="preserve">Армавир </v>
          </cell>
          <cell r="E4" t="str">
            <v>Геленджик</v>
          </cell>
          <cell r="F4" t="str">
            <v>Горя-чий Ключ</v>
          </cell>
          <cell r="G4" t="str">
            <v>Краснодар</v>
          </cell>
          <cell r="H4" t="str">
            <v>Новороссийск</v>
          </cell>
          <cell r="I4" t="str">
            <v>Сочи</v>
          </cell>
          <cell r="J4" t="str">
            <v>Абинский</v>
          </cell>
          <cell r="K4" t="str">
            <v>Апшеронский</v>
          </cell>
          <cell r="L4" t="str">
            <v>Белоглинский</v>
          </cell>
          <cell r="M4" t="str">
            <v>Белореченский</v>
          </cell>
          <cell r="N4" t="str">
            <v>Брюховецкий</v>
          </cell>
          <cell r="O4" t="str">
            <v>Выселковский</v>
          </cell>
          <cell r="P4" t="str">
            <v xml:space="preserve">Гулькевичский </v>
          </cell>
          <cell r="Q4" t="str">
            <v>Динской</v>
          </cell>
          <cell r="R4" t="str">
            <v>Ейский</v>
          </cell>
          <cell r="S4" t="str">
            <v xml:space="preserve">Кавказский </v>
          </cell>
          <cell r="T4" t="str">
            <v>Калининский</v>
          </cell>
          <cell r="U4" t="str">
            <v>Каневский</v>
          </cell>
          <cell r="V4" t="str">
            <v xml:space="preserve">Кореновский </v>
          </cell>
          <cell r="W4" t="str">
            <v>Красноармейский</v>
          </cell>
          <cell r="X4" t="str">
            <v>Крыловский</v>
          </cell>
          <cell r="Y4" t="str">
            <v>Крымск</v>
          </cell>
          <cell r="Z4" t="str">
            <v>Курганинский</v>
          </cell>
          <cell r="AA4" t="str">
            <v>Кущевский</v>
          </cell>
          <cell r="AB4" t="str">
            <v>Лабинск</v>
          </cell>
          <cell r="AC4" t="str">
            <v>Ленинградский</v>
          </cell>
          <cell r="AD4" t="str">
            <v>Мостовский</v>
          </cell>
          <cell r="AE4" t="str">
            <v>Новокубанский</v>
          </cell>
          <cell r="AF4" t="str">
            <v>Новопокровский</v>
          </cell>
          <cell r="AG4" t="str">
            <v>Отрадненский</v>
          </cell>
          <cell r="AH4" t="str">
            <v>Павловский</v>
          </cell>
          <cell r="AI4" t="str">
            <v>Прим.-Ахтарский</v>
          </cell>
          <cell r="AJ4" t="str">
            <v>Северский</v>
          </cell>
          <cell r="AK4" t="str">
            <v>Славянский</v>
          </cell>
          <cell r="AL4" t="str">
            <v>Староминский</v>
          </cell>
          <cell r="AM4" t="str">
            <v>Тбилисский</v>
          </cell>
          <cell r="AN4" t="str">
            <v>Темрюкский</v>
          </cell>
          <cell r="AO4" t="str">
            <v>Тимашевский</v>
          </cell>
          <cell r="AP4" t="str">
            <v>Тихорецкий</v>
          </cell>
          <cell r="AQ4" t="str">
            <v>Туапсинский</v>
          </cell>
          <cell r="AR4" t="str">
            <v>Успенский</v>
          </cell>
          <cell r="AS4" t="str">
            <v>Усть-Лабинский</v>
          </cell>
          <cell r="AT4" t="str">
            <v>Щербиновский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K79"/>
  <sheetViews>
    <sheetView tabSelected="1" view="pageBreakPreview" zoomScaleNormal="96" zoomScaleSheetLayoutView="100" workbookViewId="0">
      <selection activeCell="A2" sqref="A2:K2"/>
    </sheetView>
  </sheetViews>
  <sheetFormatPr defaultRowHeight="12.75" x14ac:dyDescent="0.2"/>
  <cols>
    <col min="1" max="1" width="5.85546875" style="3" customWidth="1"/>
    <col min="2" max="2" width="98.42578125" style="4" customWidth="1"/>
    <col min="3" max="3" width="12.42578125" style="5" customWidth="1"/>
    <col min="4" max="4" width="11.5703125" style="5" customWidth="1"/>
    <col min="5" max="5" width="8.85546875" style="5" customWidth="1"/>
    <col min="6" max="6" width="11.42578125" style="5" customWidth="1"/>
    <col min="7" max="7" width="11.7109375" style="5" customWidth="1"/>
    <col min="8" max="8" width="8.7109375" style="5" customWidth="1"/>
    <col min="9" max="9" width="11.42578125" style="4" customWidth="1"/>
    <col min="10" max="10" width="11.7109375" style="4" customWidth="1"/>
    <col min="11" max="11" width="9" style="4" customWidth="1"/>
    <col min="12" max="16384" width="9.140625" style="4"/>
  </cols>
  <sheetData>
    <row r="1" spans="1:11" x14ac:dyDescent="0.2">
      <c r="K1" s="32" t="s">
        <v>20</v>
      </c>
    </row>
    <row r="2" spans="1:11" ht="18" customHeight="1" x14ac:dyDescent="0.2">
      <c r="A2" s="33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ht="11.25" customHeight="1" x14ac:dyDescent="0.2">
      <c r="A3" s="23"/>
      <c r="C3" s="6"/>
      <c r="D3" s="6"/>
      <c r="E3" s="6"/>
      <c r="F3" s="6"/>
      <c r="G3" s="6"/>
      <c r="H3" s="6"/>
      <c r="I3" s="6"/>
      <c r="J3" s="6"/>
      <c r="K3" s="31" t="s">
        <v>16</v>
      </c>
    </row>
    <row r="4" spans="1:11" ht="50.25" customHeight="1" x14ac:dyDescent="0.2">
      <c r="A4" s="36" t="s">
        <v>15</v>
      </c>
      <c r="B4" s="37" t="s">
        <v>0</v>
      </c>
      <c r="C4" s="38" t="s">
        <v>1</v>
      </c>
      <c r="D4" s="39"/>
      <c r="E4" s="40"/>
      <c r="F4" s="38" t="s">
        <v>2</v>
      </c>
      <c r="G4" s="41"/>
      <c r="H4" s="42"/>
      <c r="I4" s="38" t="s">
        <v>3</v>
      </c>
      <c r="J4" s="39"/>
      <c r="K4" s="40"/>
    </row>
    <row r="5" spans="1:11" x14ac:dyDescent="0.2">
      <c r="A5" s="36"/>
      <c r="B5" s="37"/>
      <c r="C5" s="37" t="s">
        <v>13</v>
      </c>
      <c r="D5" s="37" t="s">
        <v>14</v>
      </c>
      <c r="E5" s="37" t="s">
        <v>4</v>
      </c>
      <c r="F5" s="37" t="str">
        <f>C5</f>
        <v>30 декабря 2020 года</v>
      </c>
      <c r="G5" s="37" t="str">
        <f>D5</f>
        <v>30 июня 2021 года</v>
      </c>
      <c r="H5" s="37" t="s">
        <v>4</v>
      </c>
      <c r="I5" s="37" t="str">
        <f>C5</f>
        <v>30 декабря 2020 года</v>
      </c>
      <c r="J5" s="37" t="str">
        <f>D5</f>
        <v>30 июня 2021 года</v>
      </c>
      <c r="K5" s="37" t="str">
        <f>E5</f>
        <v>Индекс , %</v>
      </c>
    </row>
    <row r="6" spans="1:11" ht="23.25" customHeight="1" x14ac:dyDescent="0.2">
      <c r="A6" s="36"/>
      <c r="B6" s="37"/>
      <c r="C6" s="43"/>
      <c r="D6" s="43"/>
      <c r="E6" s="43"/>
      <c r="F6" s="43"/>
      <c r="G6" s="43"/>
      <c r="H6" s="43"/>
      <c r="I6" s="43"/>
      <c r="J6" s="43"/>
      <c r="K6" s="43"/>
    </row>
    <row r="7" spans="1:11" ht="14.25" customHeight="1" x14ac:dyDescent="0.2">
      <c r="A7" s="24" t="s">
        <v>5</v>
      </c>
      <c r="B7" s="7" t="s">
        <v>6</v>
      </c>
      <c r="C7" s="7">
        <v>1</v>
      </c>
      <c r="D7" s="7">
        <v>2</v>
      </c>
      <c r="E7" s="7">
        <v>3</v>
      </c>
      <c r="F7" s="7">
        <f t="shared" ref="F7:K7" si="0">E7+1</f>
        <v>4</v>
      </c>
      <c r="G7" s="7">
        <f t="shared" si="0"/>
        <v>5</v>
      </c>
      <c r="H7" s="7">
        <f t="shared" si="0"/>
        <v>6</v>
      </c>
      <c r="I7" s="7">
        <f t="shared" si="0"/>
        <v>7</v>
      </c>
      <c r="J7" s="7">
        <f t="shared" si="0"/>
        <v>8</v>
      </c>
      <c r="K7" s="7">
        <f t="shared" si="0"/>
        <v>9</v>
      </c>
    </row>
    <row r="8" spans="1:11" ht="14.25" customHeight="1" x14ac:dyDescent="0.2">
      <c r="A8" s="8">
        <v>1</v>
      </c>
      <c r="B8" s="25" t="str">
        <f>'[1]полн. свод '!B7</f>
        <v>Мука пшеничная 1-го сорта, руб. за 1кг</v>
      </c>
      <c r="C8" s="26">
        <v>20.33666666666667</v>
      </c>
      <c r="D8" s="26">
        <v>21.975555555555555</v>
      </c>
      <c r="E8" s="27">
        <f>IF(OR(D8="-",C8="-"),"-",D8/C8*100)</f>
        <v>108.05878817680158</v>
      </c>
      <c r="F8" s="26">
        <v>26.684999999999999</v>
      </c>
      <c r="G8" s="26">
        <v>29.907499999999999</v>
      </c>
      <c r="H8" s="27">
        <f>IF(OR(G8="-",F8="-"),"-",G8/F8*100)</f>
        <v>112.07607270001874</v>
      </c>
      <c r="I8" s="26">
        <v>32.832419354838713</v>
      </c>
      <c r="J8" s="26">
        <v>36.228387096774192</v>
      </c>
      <c r="K8" s="27">
        <f>IF(OR(J8="-",I8="-"),"-",J8/I8*100)</f>
        <v>110.34333688673172</v>
      </c>
    </row>
    <row r="9" spans="1:11" x14ac:dyDescent="0.2">
      <c r="A9" s="8">
        <v>2</v>
      </c>
      <c r="B9" s="25" t="str">
        <f>'[1]полн. свод '!B8</f>
        <v>Мука пшеничная высшего сорта, руб. за 1кг</v>
      </c>
      <c r="C9" s="26">
        <v>21.824444444444442</v>
      </c>
      <c r="D9" s="26">
        <v>23.156666666666666</v>
      </c>
      <c r="E9" s="27">
        <f t="shared" ref="E9:E49" si="1">IF(OR(D9="-",C9="-"),"-",D9/C9*100)</f>
        <v>106.10426636798698</v>
      </c>
      <c r="F9" s="26">
        <v>29.721538461538461</v>
      </c>
      <c r="G9" s="26">
        <v>32.03246153846154</v>
      </c>
      <c r="H9" s="27">
        <f t="shared" ref="H9:H49" si="2">IF(OR(G9="-",F9="-"),"-",G9/F9*100)</f>
        <v>107.7752471660024</v>
      </c>
      <c r="I9" s="26">
        <v>39.273125</v>
      </c>
      <c r="J9" s="26">
        <v>41.90085375272875</v>
      </c>
      <c r="K9" s="27">
        <f t="shared" ref="K9:K49" si="3">IF(OR(J9="-",I9="-"),"-",J9/I9*100)</f>
        <v>106.69090822981046</v>
      </c>
    </row>
    <row r="10" spans="1:11" x14ac:dyDescent="0.2">
      <c r="A10" s="8">
        <v>3</v>
      </c>
      <c r="B10" s="28" t="s">
        <v>18</v>
      </c>
      <c r="C10" s="26">
        <v>47.64</v>
      </c>
      <c r="D10" s="26">
        <v>48.22</v>
      </c>
      <c r="E10" s="27">
        <f t="shared" si="1"/>
        <v>101.21746431570109</v>
      </c>
      <c r="F10" s="26" t="s">
        <v>7</v>
      </c>
      <c r="G10" s="26" t="s">
        <v>7</v>
      </c>
      <c r="H10" s="27" t="s">
        <v>7</v>
      </c>
      <c r="I10" s="26">
        <v>53.38</v>
      </c>
      <c r="J10" s="26">
        <v>53.65</v>
      </c>
      <c r="K10" s="27">
        <f t="shared" si="3"/>
        <v>100.50580741850881</v>
      </c>
    </row>
    <row r="11" spans="1:11" x14ac:dyDescent="0.2">
      <c r="A11" s="9">
        <v>4</v>
      </c>
      <c r="B11" s="30" t="s">
        <v>19</v>
      </c>
      <c r="C11" s="26">
        <v>61.606896551724141</v>
      </c>
      <c r="D11" s="26">
        <v>62.631785714285719</v>
      </c>
      <c r="E11" s="27">
        <f t="shared" si="1"/>
        <v>101.66359485695095</v>
      </c>
      <c r="F11" s="26">
        <v>74.03</v>
      </c>
      <c r="G11" s="26">
        <v>76.047499999999999</v>
      </c>
      <c r="H11" s="27">
        <f t="shared" si="2"/>
        <v>102.7252465216804</v>
      </c>
      <c r="I11" s="26">
        <v>76.118057851239669</v>
      </c>
      <c r="J11" s="26">
        <v>78.826156115379263</v>
      </c>
      <c r="K11" s="27">
        <f t="shared" si="3"/>
        <v>103.55776059004572</v>
      </c>
    </row>
    <row r="12" spans="1:11" x14ac:dyDescent="0.2">
      <c r="A12" s="8">
        <v>5</v>
      </c>
      <c r="B12" s="25" t="str">
        <f>'[1]полн. свод '!B11</f>
        <v xml:space="preserve">Хлеб ржаной, ржано-пшеничный (Дарницкий, Бородинский), руб. за 1 кг </v>
      </c>
      <c r="C12" s="26">
        <v>51.680000000000007</v>
      </c>
      <c r="D12" s="26">
        <v>52.989642857142861</v>
      </c>
      <c r="E12" s="27">
        <f t="shared" si="1"/>
        <v>102.53413865546217</v>
      </c>
      <c r="F12" s="26">
        <v>58.947500000000005</v>
      </c>
      <c r="G12" s="26">
        <v>58.842500000000001</v>
      </c>
      <c r="H12" s="27">
        <f t="shared" si="2"/>
        <v>99.821875397599555</v>
      </c>
      <c r="I12" s="26">
        <v>66.464421487603317</v>
      </c>
      <c r="J12" s="26">
        <v>69.093753295796219</v>
      </c>
      <c r="K12" s="27">
        <f t="shared" si="3"/>
        <v>103.95599893799319</v>
      </c>
    </row>
    <row r="13" spans="1:11" x14ac:dyDescent="0.2">
      <c r="A13" s="8">
        <v>6</v>
      </c>
      <c r="B13" s="25" t="str">
        <f>'[1]полн. свод '!B12</f>
        <v>Молоко питьевое 2,5% жирности пастеризованное в полиэтиленовом пакете, руб. за 1л</v>
      </c>
      <c r="C13" s="26">
        <v>43.421818181818189</v>
      </c>
      <c r="D13" s="26">
        <v>43.740909090909092</v>
      </c>
      <c r="E13" s="27">
        <f t="shared" si="1"/>
        <v>100.73486307679423</v>
      </c>
      <c r="F13" s="26">
        <v>44.803214285714283</v>
      </c>
      <c r="G13" s="26">
        <v>47.886626984126984</v>
      </c>
      <c r="H13" s="27">
        <f t="shared" si="2"/>
        <v>106.88212385555529</v>
      </c>
      <c r="I13" s="26">
        <v>51.119765550239229</v>
      </c>
      <c r="J13" s="26">
        <v>52.751277834071672</v>
      </c>
      <c r="K13" s="27">
        <f t="shared" si="3"/>
        <v>103.19154883883228</v>
      </c>
    </row>
    <row r="14" spans="1:11" ht="15" customHeight="1" x14ac:dyDescent="0.2">
      <c r="A14" s="9">
        <v>7</v>
      </c>
      <c r="B14" s="25" t="str">
        <f>'[1]полн. свод '!B13</f>
        <v>Молоко питьевое 2,5% жирности пастеризованное в картонном пакете (тетра-брик, пюр-пак, элопак и др.)., руб. за  1л</v>
      </c>
      <c r="C14" s="26" t="s">
        <v>8</v>
      </c>
      <c r="D14" s="26" t="s">
        <v>8</v>
      </c>
      <c r="E14" s="27" t="str">
        <f t="shared" si="1"/>
        <v>-</v>
      </c>
      <c r="F14" s="26">
        <v>51.696666666666665</v>
      </c>
      <c r="G14" s="26">
        <v>53.269664902998237</v>
      </c>
      <c r="H14" s="27">
        <f t="shared" si="2"/>
        <v>103.04274595976189</v>
      </c>
      <c r="I14" s="26">
        <v>73.20912087912086</v>
      </c>
      <c r="J14" s="26">
        <v>74.12341874527587</v>
      </c>
      <c r="K14" s="27">
        <f t="shared" si="3"/>
        <v>101.24888518694912</v>
      </c>
    </row>
    <row r="15" spans="1:11" x14ac:dyDescent="0.2">
      <c r="A15" s="8">
        <v>8</v>
      </c>
      <c r="B15" s="25" t="str">
        <f>'[1]полн. свод '!B14</f>
        <v>Молоко питьевое 3,2% жирности пастеризованное в полиэтиленовом пакете, руб. за 1л</v>
      </c>
      <c r="C15" s="26">
        <v>51.3</v>
      </c>
      <c r="D15" s="26">
        <v>51.680000000000007</v>
      </c>
      <c r="E15" s="27">
        <f t="shared" si="1"/>
        <v>100.74074074074075</v>
      </c>
      <c r="F15" s="26">
        <v>50.248548752834473</v>
      </c>
      <c r="G15" s="26">
        <v>52.835185185185182</v>
      </c>
      <c r="H15" s="27">
        <f t="shared" si="2"/>
        <v>105.14768385665027</v>
      </c>
      <c r="I15" s="26">
        <v>59.705470085470076</v>
      </c>
      <c r="J15" s="26">
        <v>61.027569964935338</v>
      </c>
      <c r="K15" s="27">
        <f t="shared" si="3"/>
        <v>102.2143697680843</v>
      </c>
    </row>
    <row r="16" spans="1:11" ht="13.5" customHeight="1" x14ac:dyDescent="0.2">
      <c r="A16" s="9">
        <f>A15+1</f>
        <v>9</v>
      </c>
      <c r="B16" s="25" t="str">
        <f>'[1]полн. свод '!B15</f>
        <v>Молоко питьевое 3,2-4,5% жирности пастеризованное в картонном пакете (тетра-брик, пюр-пак, элопак и др.)., руб. за  1л</v>
      </c>
      <c r="C16" s="26" t="s">
        <v>8</v>
      </c>
      <c r="D16" s="26" t="s">
        <v>8</v>
      </c>
      <c r="E16" s="27" t="str">
        <f t="shared" si="1"/>
        <v>-</v>
      </c>
      <c r="F16" s="26">
        <v>62.880940860215055</v>
      </c>
      <c r="G16" s="26">
        <v>64.594674241031768</v>
      </c>
      <c r="H16" s="27">
        <f t="shared" si="2"/>
        <v>102.725362180293</v>
      </c>
      <c r="I16" s="26">
        <v>82.075180555555548</v>
      </c>
      <c r="J16" s="26">
        <v>83.545134256094784</v>
      </c>
      <c r="K16" s="27">
        <f t="shared" si="3"/>
        <v>101.7909844249983</v>
      </c>
    </row>
    <row r="17" spans="1:11" ht="16.5" customHeight="1" x14ac:dyDescent="0.2">
      <c r="A17" s="8">
        <f t="shared" ref="A17:A48" si="4">A16+1</f>
        <v>10</v>
      </c>
      <c r="B17" s="25" t="str">
        <f>'[1]полн. свод '!B16</f>
        <v>Кефир 2,5 % жирности, руб. за полиэтиленовый пакет весом 1кг</v>
      </c>
      <c r="C17" s="26">
        <v>49.469000000000001</v>
      </c>
      <c r="D17" s="26">
        <v>49.612000000000009</v>
      </c>
      <c r="E17" s="27">
        <f t="shared" si="1"/>
        <v>100.2890699225778</v>
      </c>
      <c r="F17" s="26">
        <v>48.605861111111111</v>
      </c>
      <c r="G17" s="26">
        <v>51.359010416666671</v>
      </c>
      <c r="H17" s="27">
        <f t="shared" si="2"/>
        <v>105.66423316575333</v>
      </c>
      <c r="I17" s="26">
        <v>57.46212878787879</v>
      </c>
      <c r="J17" s="26">
        <v>59.829191291332265</v>
      </c>
      <c r="K17" s="27">
        <f t="shared" si="3"/>
        <v>104.11934356311698</v>
      </c>
    </row>
    <row r="18" spans="1:11" x14ac:dyDescent="0.2">
      <c r="A18" s="8">
        <f t="shared" si="4"/>
        <v>11</v>
      </c>
      <c r="B18" s="25" t="str">
        <f>'[1]полн. свод '!B17</f>
        <v>Сметана 20% жирности весовая, руб. за 1кг</v>
      </c>
      <c r="C18" s="26">
        <v>149.18818181818185</v>
      </c>
      <c r="D18" s="26">
        <v>152.32599999999999</v>
      </c>
      <c r="E18" s="27">
        <f t="shared" si="1"/>
        <v>102.10326189620184</v>
      </c>
      <c r="F18" s="26">
        <v>157.60599999999999</v>
      </c>
      <c r="G18" s="26">
        <v>164.80430555555554</v>
      </c>
      <c r="H18" s="27">
        <f t="shared" si="2"/>
        <v>104.56727888250165</v>
      </c>
      <c r="I18" s="26">
        <v>180.21060099846392</v>
      </c>
      <c r="J18" s="26">
        <v>181.89064982373156</v>
      </c>
      <c r="K18" s="27">
        <f t="shared" si="3"/>
        <v>100.93226969776433</v>
      </c>
    </row>
    <row r="19" spans="1:11" x14ac:dyDescent="0.2">
      <c r="A19" s="8">
        <f t="shared" si="4"/>
        <v>12</v>
      </c>
      <c r="B19" s="25" t="str">
        <f>'[1]полн. свод '!B18</f>
        <v>Сметана 20% жирности, руб. за полиэтиленовый пакет весом 500г</v>
      </c>
      <c r="C19" s="26">
        <v>72.959090909090918</v>
      </c>
      <c r="D19" s="26">
        <v>73.898181818181811</v>
      </c>
      <c r="E19" s="27">
        <f t="shared" si="1"/>
        <v>101.28714721824184</v>
      </c>
      <c r="F19" s="26">
        <v>75.699125000000009</v>
      </c>
      <c r="G19" s="26">
        <v>79.808883928571419</v>
      </c>
      <c r="H19" s="27">
        <f t="shared" si="2"/>
        <v>105.42907058512421</v>
      </c>
      <c r="I19" s="26">
        <v>90.576654741191817</v>
      </c>
      <c r="J19" s="26">
        <v>93.402226487476995</v>
      </c>
      <c r="K19" s="27">
        <f t="shared" si="3"/>
        <v>103.11953643503261</v>
      </c>
    </row>
    <row r="20" spans="1:11" ht="15" customHeight="1" x14ac:dyDescent="0.2">
      <c r="A20" s="8">
        <f t="shared" si="4"/>
        <v>13</v>
      </c>
      <c r="B20" s="25" t="str">
        <f>'[1]полн. свод '!B19</f>
        <v>Творог обезжиренный весовой, руб. за 1кг</v>
      </c>
      <c r="C20" s="26">
        <v>179.26999999999998</v>
      </c>
      <c r="D20" s="26">
        <v>184.26399999999998</v>
      </c>
      <c r="E20" s="27">
        <f t="shared" si="1"/>
        <v>102.78574217660513</v>
      </c>
      <c r="F20" s="26">
        <v>224.64000000000001</v>
      </c>
      <c r="G20" s="26">
        <v>225.27812499999999</v>
      </c>
      <c r="H20" s="27">
        <f t="shared" si="2"/>
        <v>100.28406561609687</v>
      </c>
      <c r="I20" s="26">
        <v>224.87984674329502</v>
      </c>
      <c r="J20" s="26">
        <v>233.33387520525451</v>
      </c>
      <c r="K20" s="27">
        <f t="shared" si="3"/>
        <v>103.75935353229315</v>
      </c>
    </row>
    <row r="21" spans="1:11" ht="14.25" customHeight="1" x14ac:dyDescent="0.2">
      <c r="A21" s="8">
        <f t="shared" si="4"/>
        <v>14</v>
      </c>
      <c r="B21" s="25" t="str">
        <f>'[1]полн. свод '!B20</f>
        <v>Творог обезжиренный, руб. за пачку весом 200г</v>
      </c>
      <c r="C21" s="26">
        <v>45.552500000000002</v>
      </c>
      <c r="D21" s="26">
        <v>45.552500000000002</v>
      </c>
      <c r="E21" s="27">
        <f t="shared" si="1"/>
        <v>100</v>
      </c>
      <c r="F21" s="26">
        <v>52.042658730158728</v>
      </c>
      <c r="G21" s="26">
        <v>53.991650793650798</v>
      </c>
      <c r="H21" s="27">
        <f t="shared" si="2"/>
        <v>103.74498942030921</v>
      </c>
      <c r="I21" s="26">
        <v>60.694900568181815</v>
      </c>
      <c r="J21" s="26">
        <v>64.164827968538191</v>
      </c>
      <c r="K21" s="27">
        <f t="shared" si="3"/>
        <v>105.71699989269842</v>
      </c>
    </row>
    <row r="22" spans="1:11" ht="15" customHeight="1" x14ac:dyDescent="0.2">
      <c r="A22" s="8">
        <f t="shared" si="4"/>
        <v>15</v>
      </c>
      <c r="B22" s="25" t="str">
        <f>'[1]полн. свод '!B21</f>
        <v>Масло сливочное весовое , руб. за 1кг</v>
      </c>
      <c r="C22" s="26">
        <v>418.85444444444443</v>
      </c>
      <c r="D22" s="26">
        <v>437.56124999999997</v>
      </c>
      <c r="E22" s="27">
        <f t="shared" si="1"/>
        <v>104.46618289567577</v>
      </c>
      <c r="F22" s="26">
        <v>297.88944444444445</v>
      </c>
      <c r="G22" s="26">
        <v>302.59226190476193</v>
      </c>
      <c r="H22" s="27">
        <f t="shared" si="2"/>
        <v>101.57871235386943</v>
      </c>
      <c r="I22" s="26">
        <v>390.74645238095235</v>
      </c>
      <c r="J22" s="26">
        <v>396.81976880811493</v>
      </c>
      <c r="K22" s="27">
        <f t="shared" si="3"/>
        <v>101.55428574978885</v>
      </c>
    </row>
    <row r="23" spans="1:11" ht="16.5" customHeight="1" x14ac:dyDescent="0.2">
      <c r="A23" s="8">
        <f t="shared" si="4"/>
        <v>16</v>
      </c>
      <c r="B23" s="25" t="str">
        <f>'[1]полн. свод '!B22</f>
        <v>Масло сливочное фасованное в пачки, руб. за пачку весом 200г</v>
      </c>
      <c r="C23" s="26">
        <v>93.616249999999994</v>
      </c>
      <c r="D23" s="26">
        <v>96.108571428571423</v>
      </c>
      <c r="E23" s="27">
        <f t="shared" si="1"/>
        <v>102.66227436857535</v>
      </c>
      <c r="F23" s="26">
        <v>74.243829772986629</v>
      </c>
      <c r="G23" s="26">
        <v>84.331795711550612</v>
      </c>
      <c r="H23" s="27">
        <f t="shared" si="2"/>
        <v>113.58761525288996</v>
      </c>
      <c r="I23" s="26">
        <v>107.02069696969694</v>
      </c>
      <c r="J23" s="26">
        <v>112.45655994344268</v>
      </c>
      <c r="K23" s="27">
        <f t="shared" si="3"/>
        <v>105.07926328987085</v>
      </c>
    </row>
    <row r="24" spans="1:11" x14ac:dyDescent="0.2">
      <c r="A24" s="8">
        <f t="shared" si="4"/>
        <v>17</v>
      </c>
      <c r="B24" s="25" t="str">
        <f>'[1]полн. свод '!B23</f>
        <v>Масло подсолнечное нерафинированное на розлив, руб. за 1л</v>
      </c>
      <c r="C24" s="26">
        <v>77.400000000000006</v>
      </c>
      <c r="D24" s="26">
        <v>92.842500000000001</v>
      </c>
      <c r="E24" s="27">
        <f t="shared" si="1"/>
        <v>119.95155038759688</v>
      </c>
      <c r="F24" s="26" t="s">
        <v>8</v>
      </c>
      <c r="G24" s="26" t="s">
        <v>8</v>
      </c>
      <c r="H24" s="27" t="str">
        <f t="shared" si="2"/>
        <v>-</v>
      </c>
      <c r="I24" s="26">
        <v>104.76727272727273</v>
      </c>
      <c r="J24" s="26">
        <v>121.95719999999999</v>
      </c>
      <c r="K24" s="27">
        <f t="shared" si="3"/>
        <v>116.40772621568149</v>
      </c>
    </row>
    <row r="25" spans="1:11" ht="17.25" customHeight="1" x14ac:dyDescent="0.2">
      <c r="A25" s="8">
        <f t="shared" si="4"/>
        <v>18</v>
      </c>
      <c r="B25" s="25" t="str">
        <f>'[1]полн. свод '!B24</f>
        <v>Масло подсолнечное нерафинированное фасованное, руб. за политиэтил. бутылку емкостью 1 л</v>
      </c>
      <c r="C25" s="26">
        <v>77.898333333333326</v>
      </c>
      <c r="D25" s="26">
        <v>89.416666666666671</v>
      </c>
      <c r="E25" s="27">
        <f t="shared" si="1"/>
        <v>114.78636684567493</v>
      </c>
      <c r="F25" s="26">
        <v>86.625312499999993</v>
      </c>
      <c r="G25" s="26">
        <v>100.5</v>
      </c>
      <c r="H25" s="27">
        <f t="shared" si="2"/>
        <v>116.01689748593982</v>
      </c>
      <c r="I25" s="26">
        <v>102.32305059523812</v>
      </c>
      <c r="J25" s="26">
        <v>111.00628882634982</v>
      </c>
      <c r="K25" s="27">
        <f t="shared" si="3"/>
        <v>108.48610179289923</v>
      </c>
    </row>
    <row r="26" spans="1:11" ht="15.75" customHeight="1" x14ac:dyDescent="0.2">
      <c r="A26" s="8">
        <f t="shared" si="4"/>
        <v>19</v>
      </c>
      <c r="B26" s="25" t="str">
        <f>'[1]полн. свод '!B25</f>
        <v>Масло подсолнечное рафиниров. дезодорир. фасованное, руб. за политиэт. бутылку емкостью 1 л</v>
      </c>
      <c r="C26" s="26">
        <v>80.400000000000006</v>
      </c>
      <c r="D26" s="26">
        <v>92.7</v>
      </c>
      <c r="E26" s="27">
        <f t="shared" si="1"/>
        <v>115.29850746268657</v>
      </c>
      <c r="F26" s="26">
        <v>87.41972527472528</v>
      </c>
      <c r="G26" s="26">
        <v>98.368444055944053</v>
      </c>
      <c r="H26" s="27">
        <f t="shared" si="2"/>
        <v>112.5243115862139</v>
      </c>
      <c r="I26" s="26">
        <v>103.26</v>
      </c>
      <c r="J26" s="26">
        <v>112.29061560443961</v>
      </c>
      <c r="K26" s="27">
        <f t="shared" si="3"/>
        <v>108.7455119159787</v>
      </c>
    </row>
    <row r="27" spans="1:11" ht="15" customHeight="1" x14ac:dyDescent="0.2">
      <c r="A27" s="8">
        <f t="shared" si="4"/>
        <v>20</v>
      </c>
      <c r="B27" s="25" t="str">
        <f>'[1]полн. свод '!B26</f>
        <v>Яйца куриные столовые 1 категории, руб. за 1 десяток</v>
      </c>
      <c r="C27" s="26">
        <v>63</v>
      </c>
      <c r="D27" s="26">
        <v>47.806666666666665</v>
      </c>
      <c r="E27" s="27">
        <f t="shared" si="1"/>
        <v>75.883597883597872</v>
      </c>
      <c r="F27" s="26">
        <v>63.604062499999998</v>
      </c>
      <c r="G27" s="26">
        <v>63.541249999999998</v>
      </c>
      <c r="H27" s="27">
        <f t="shared" si="2"/>
        <v>99.901244515631376</v>
      </c>
      <c r="I27" s="26">
        <v>73.27509090909092</v>
      </c>
      <c r="J27" s="26">
        <v>69.668594358850655</v>
      </c>
      <c r="K27" s="27">
        <f t="shared" si="3"/>
        <v>95.078141145243094</v>
      </c>
    </row>
    <row r="28" spans="1:11" ht="15.75" customHeight="1" x14ac:dyDescent="0.2">
      <c r="A28" s="8">
        <f t="shared" si="4"/>
        <v>21</v>
      </c>
      <c r="B28" s="25" t="str">
        <f>'[1]полн. свод '!B27</f>
        <v>Яйца куриные столовые 2 категории, руб. за 1 десяток</v>
      </c>
      <c r="C28" s="26">
        <v>53.47</v>
      </c>
      <c r="D28" s="26">
        <v>39.770000000000003</v>
      </c>
      <c r="E28" s="27">
        <f t="shared" si="1"/>
        <v>74.378155975313263</v>
      </c>
      <c r="F28" s="26">
        <v>56.308333333333337</v>
      </c>
      <c r="G28" s="26">
        <v>55.219444444444441</v>
      </c>
      <c r="H28" s="27">
        <f t="shared" si="2"/>
        <v>98.066202950027133</v>
      </c>
      <c r="I28" s="26">
        <v>64.375035885167463</v>
      </c>
      <c r="J28" s="26">
        <v>60.73901464120371</v>
      </c>
      <c r="K28" s="27">
        <f t="shared" si="3"/>
        <v>94.351814808383622</v>
      </c>
    </row>
    <row r="29" spans="1:11" x14ac:dyDescent="0.2">
      <c r="A29" s="8">
        <f t="shared" si="4"/>
        <v>22</v>
      </c>
      <c r="B29" s="25" t="str">
        <f>'[1]полн. свод '!B28</f>
        <v>Говядина (кроме бескостного мяса), руб. за 1кг</v>
      </c>
      <c r="C29" s="26" t="s">
        <v>8</v>
      </c>
      <c r="D29" s="26">
        <v>260.00666666666666</v>
      </c>
      <c r="E29" s="27" t="str">
        <f t="shared" si="1"/>
        <v>-</v>
      </c>
      <c r="F29" s="26">
        <v>296.78750000000002</v>
      </c>
      <c r="G29" s="26">
        <v>307.36312499999997</v>
      </c>
      <c r="H29" s="27">
        <f t="shared" si="2"/>
        <v>103.56336604472895</v>
      </c>
      <c r="I29" s="26">
        <v>365.38947499999995</v>
      </c>
      <c r="J29" s="26">
        <v>387.73485207100589</v>
      </c>
      <c r="K29" s="27">
        <f t="shared" si="3"/>
        <v>106.11549554650033</v>
      </c>
    </row>
    <row r="30" spans="1:11" x14ac:dyDescent="0.2">
      <c r="A30" s="8">
        <f t="shared" si="4"/>
        <v>23</v>
      </c>
      <c r="B30" s="25" t="str">
        <f>'[1]полн. свод '!B29</f>
        <v>Свинина (кроме бескостного мяса), руб. за 1кг</v>
      </c>
      <c r="C30" s="26" t="s">
        <v>8</v>
      </c>
      <c r="D30" s="26">
        <v>190.19666666666669</v>
      </c>
      <c r="E30" s="27" t="str">
        <f t="shared" si="1"/>
        <v>-</v>
      </c>
      <c r="F30" s="26">
        <v>216.06238095238092</v>
      </c>
      <c r="G30" s="26">
        <v>228.90714285714284</v>
      </c>
      <c r="H30" s="27">
        <f t="shared" si="2"/>
        <v>105.94493212938944</v>
      </c>
      <c r="I30" s="26">
        <v>268.67265061327555</v>
      </c>
      <c r="J30" s="26">
        <v>284.33384831306256</v>
      </c>
      <c r="K30" s="27">
        <f t="shared" si="3"/>
        <v>105.82910008295916</v>
      </c>
    </row>
    <row r="31" spans="1:11" x14ac:dyDescent="0.2">
      <c r="A31" s="8">
        <f t="shared" si="4"/>
        <v>24</v>
      </c>
      <c r="B31" s="25" t="str">
        <f>'[1]полн. свод '!B30</f>
        <v>Баранина (кроме бескостного мяса), руб. за 1кг</v>
      </c>
      <c r="C31" s="26" t="s">
        <v>8</v>
      </c>
      <c r="D31" s="26" t="s">
        <v>8</v>
      </c>
      <c r="E31" s="27" t="str">
        <f t="shared" si="1"/>
        <v>-</v>
      </c>
      <c r="F31" s="26" t="s">
        <v>8</v>
      </c>
      <c r="G31" s="26">
        <v>364.41666666666669</v>
      </c>
      <c r="H31" s="27" t="str">
        <f t="shared" si="2"/>
        <v>-</v>
      </c>
      <c r="I31" s="26">
        <v>389.53704761904766</v>
      </c>
      <c r="J31" s="26">
        <v>411.73641269841272</v>
      </c>
      <c r="K31" s="27">
        <f t="shared" si="3"/>
        <v>105.69890982515101</v>
      </c>
    </row>
    <row r="32" spans="1:11" ht="17.45" customHeight="1" x14ac:dyDescent="0.2">
      <c r="A32" s="9">
        <f t="shared" si="4"/>
        <v>25</v>
      </c>
      <c r="B32" s="25" t="str">
        <f>'[1]полн. свод '!B31</f>
        <v>Куры (кроме куриных окорочков), руб. за 1кг</v>
      </c>
      <c r="C32" s="26">
        <v>113.735</v>
      </c>
      <c r="D32" s="26">
        <v>126.5</v>
      </c>
      <c r="E32" s="27">
        <f t="shared" si="1"/>
        <v>111.22345803842263</v>
      </c>
      <c r="F32" s="26">
        <v>124.42888888888888</v>
      </c>
      <c r="G32" s="26">
        <v>139.06240740740742</v>
      </c>
      <c r="H32" s="27">
        <f t="shared" si="2"/>
        <v>111.76054744938358</v>
      </c>
      <c r="I32" s="26">
        <v>156.19544871794872</v>
      </c>
      <c r="J32" s="26">
        <v>172.29203692225283</v>
      </c>
      <c r="K32" s="27">
        <f t="shared" si="3"/>
        <v>110.3054143615738</v>
      </c>
    </row>
    <row r="33" spans="1:11" x14ac:dyDescent="0.2">
      <c r="A33" s="8">
        <f t="shared" si="4"/>
        <v>26</v>
      </c>
      <c r="B33" s="25" t="str">
        <f>'[1]полн. свод '!B32</f>
        <v>Рыба мороженая неразделанная  (лимонема, камбала, треска, хек, сайда, путассу, минтай), руб. за 1кг</v>
      </c>
      <c r="C33" s="26" t="s">
        <v>8</v>
      </c>
      <c r="D33" s="26" t="s">
        <v>8</v>
      </c>
      <c r="E33" s="27" t="str">
        <f t="shared" si="1"/>
        <v>-</v>
      </c>
      <c r="F33" s="26">
        <v>104.235</v>
      </c>
      <c r="G33" s="26">
        <v>104.235</v>
      </c>
      <c r="H33" s="27">
        <f t="shared" si="2"/>
        <v>100</v>
      </c>
      <c r="I33" s="26">
        <v>184.24939153439149</v>
      </c>
      <c r="J33" s="26">
        <v>195.84575620965074</v>
      </c>
      <c r="K33" s="27">
        <f t="shared" si="3"/>
        <v>106.29384150400014</v>
      </c>
    </row>
    <row r="34" spans="1:11" x14ac:dyDescent="0.2">
      <c r="A34" s="8">
        <f t="shared" si="4"/>
        <v>27</v>
      </c>
      <c r="B34" s="25" t="str">
        <f>'[1]полн. свод '!B33</f>
        <v>Сахар-песок, руб. за 1кг</v>
      </c>
      <c r="C34" s="26" t="s">
        <v>8</v>
      </c>
      <c r="D34" s="26" t="s">
        <v>8</v>
      </c>
      <c r="E34" s="27" t="str">
        <f t="shared" si="1"/>
        <v>-</v>
      </c>
      <c r="F34" s="26">
        <v>41.485937499999999</v>
      </c>
      <c r="G34" s="26">
        <v>42.988</v>
      </c>
      <c r="H34" s="27">
        <f t="shared" si="2"/>
        <v>103.620654589281</v>
      </c>
      <c r="I34" s="26">
        <v>49.561793672014254</v>
      </c>
      <c r="J34" s="26">
        <v>49.797388450889478</v>
      </c>
      <c r="K34" s="27">
        <f t="shared" si="3"/>
        <v>100.47535563469378</v>
      </c>
    </row>
    <row r="35" spans="1:11" x14ac:dyDescent="0.2">
      <c r="A35" s="8">
        <f t="shared" si="4"/>
        <v>28</v>
      </c>
      <c r="B35" s="25" t="str">
        <f>'[1]полн. свод '!B34</f>
        <v>Соль поваренная пищевая, руб. за 1кг</v>
      </c>
      <c r="C35" s="26" t="s">
        <v>8</v>
      </c>
      <c r="D35" s="26" t="s">
        <v>8</v>
      </c>
      <c r="E35" s="27" t="str">
        <f t="shared" si="1"/>
        <v>-</v>
      </c>
      <c r="F35" s="26">
        <v>11.953440170940171</v>
      </c>
      <c r="G35" s="26">
        <v>12.573269230769229</v>
      </c>
      <c r="H35" s="27">
        <f t="shared" si="2"/>
        <v>105.18536129319421</v>
      </c>
      <c r="I35" s="26">
        <v>15.073081955922866</v>
      </c>
      <c r="J35" s="26">
        <v>15.221555554602197</v>
      </c>
      <c r="K35" s="27">
        <f t="shared" si="3"/>
        <v>100.98502482182145</v>
      </c>
    </row>
    <row r="36" spans="1:11" x14ac:dyDescent="0.2">
      <c r="A36" s="8">
        <f t="shared" si="4"/>
        <v>29</v>
      </c>
      <c r="B36" s="25" t="str">
        <f>'[1]полн. свод '!B35</f>
        <v>Чай черный байховый, руб. за 1кг</v>
      </c>
      <c r="C36" s="26" t="s">
        <v>8</v>
      </c>
      <c r="D36" s="26" t="s">
        <v>8</v>
      </c>
      <c r="E36" s="27" t="str">
        <f t="shared" si="1"/>
        <v>-</v>
      </c>
      <c r="F36" s="26">
        <v>385.00625000000002</v>
      </c>
      <c r="G36" s="26">
        <v>373.19657142857147</v>
      </c>
      <c r="H36" s="27">
        <f t="shared" si="2"/>
        <v>96.932600815849469</v>
      </c>
      <c r="I36" s="26">
        <v>535.91300849021786</v>
      </c>
      <c r="J36" s="26">
        <v>549.79264666872689</v>
      </c>
      <c r="K36" s="27">
        <f t="shared" si="3"/>
        <v>102.58990507015513</v>
      </c>
    </row>
    <row r="37" spans="1:11" x14ac:dyDescent="0.2">
      <c r="A37" s="8">
        <f t="shared" si="4"/>
        <v>30</v>
      </c>
      <c r="B37" s="25" t="str">
        <f>'[1]полн. свод '!B36</f>
        <v>Рис шлифованный, руб. за 1кг</v>
      </c>
      <c r="C37" s="26" t="s">
        <v>8</v>
      </c>
      <c r="D37" s="26" t="s">
        <v>8</v>
      </c>
      <c r="E37" s="27" t="str">
        <f t="shared" si="1"/>
        <v>-</v>
      </c>
      <c r="F37" s="26">
        <v>50.808822115384615</v>
      </c>
      <c r="G37" s="26">
        <v>52.488993589743586</v>
      </c>
      <c r="H37" s="27">
        <f t="shared" si="2"/>
        <v>103.3068498823755</v>
      </c>
      <c r="I37" s="26">
        <v>63.877701200314824</v>
      </c>
      <c r="J37" s="26">
        <v>67.527696349794823</v>
      </c>
      <c r="K37" s="27">
        <f t="shared" si="3"/>
        <v>105.71403648048312</v>
      </c>
    </row>
    <row r="38" spans="1:11" x14ac:dyDescent="0.2">
      <c r="A38" s="8">
        <f t="shared" si="4"/>
        <v>31</v>
      </c>
      <c r="B38" s="25" t="str">
        <f>'[1]полн. свод '!B37</f>
        <v>Пшено, руб. за 1кг</v>
      </c>
      <c r="C38" s="26" t="s">
        <v>8</v>
      </c>
      <c r="D38" s="26" t="s">
        <v>8</v>
      </c>
      <c r="E38" s="27" t="str">
        <f t="shared" si="1"/>
        <v>-</v>
      </c>
      <c r="F38" s="26">
        <v>43.369807692307695</v>
      </c>
      <c r="G38" s="26">
        <v>41.196928418803424</v>
      </c>
      <c r="H38" s="27">
        <f t="shared" si="2"/>
        <v>94.989880312774204</v>
      </c>
      <c r="I38" s="26">
        <v>54.525421831955924</v>
      </c>
      <c r="J38" s="26">
        <v>51.974353994614575</v>
      </c>
      <c r="K38" s="27">
        <f t="shared" si="3"/>
        <v>95.321323977641867</v>
      </c>
    </row>
    <row r="39" spans="1:11" x14ac:dyDescent="0.2">
      <c r="A39" s="8">
        <f t="shared" si="4"/>
        <v>32</v>
      </c>
      <c r="B39" s="25" t="str">
        <f>'[1]полн. свод '!B38</f>
        <v>Крупа гречневая ядрица, руб. за 1кг</v>
      </c>
      <c r="C39" s="26" t="s">
        <v>8</v>
      </c>
      <c r="D39" s="26" t="s">
        <v>8</v>
      </c>
      <c r="E39" s="27" t="str">
        <f t="shared" si="1"/>
        <v>-</v>
      </c>
      <c r="F39" s="26">
        <v>56.957730769230771</v>
      </c>
      <c r="G39" s="26">
        <v>68.556980769230776</v>
      </c>
      <c r="H39" s="27">
        <f t="shared" si="2"/>
        <v>120.36466313413254</v>
      </c>
      <c r="I39" s="26">
        <v>79.176001082251091</v>
      </c>
      <c r="J39" s="26">
        <v>86.75287689178738</v>
      </c>
      <c r="K39" s="27">
        <f t="shared" si="3"/>
        <v>109.56966215263277</v>
      </c>
    </row>
    <row r="40" spans="1:11" x14ac:dyDescent="0.2">
      <c r="A40" s="8">
        <f t="shared" si="4"/>
        <v>33</v>
      </c>
      <c r="B40" s="25" t="str">
        <f>'[1]полн. свод '!B39</f>
        <v>Вермишель, руб. за 1кг</v>
      </c>
      <c r="C40" s="26" t="s">
        <v>8</v>
      </c>
      <c r="D40" s="26" t="s">
        <v>8</v>
      </c>
      <c r="E40" s="27" t="str">
        <f t="shared" si="1"/>
        <v>-</v>
      </c>
      <c r="F40" s="26">
        <v>37.222615384615388</v>
      </c>
      <c r="G40" s="26">
        <v>39.980879120879116</v>
      </c>
      <c r="H40" s="27">
        <f t="shared" si="2"/>
        <v>107.41018251340758</v>
      </c>
      <c r="I40" s="26">
        <v>51.313743315508027</v>
      </c>
      <c r="J40" s="26">
        <v>54.986104511764637</v>
      </c>
      <c r="K40" s="27">
        <f t="shared" si="3"/>
        <v>107.1566815417786</v>
      </c>
    </row>
    <row r="41" spans="1:11" x14ac:dyDescent="0.2">
      <c r="A41" s="8">
        <f t="shared" si="4"/>
        <v>34</v>
      </c>
      <c r="B41" s="25" t="str">
        <f>'[1]полн. свод '!B40</f>
        <v>Картофель, руб. за 1кг</v>
      </c>
      <c r="C41" s="26" t="s">
        <v>8</v>
      </c>
      <c r="D41" s="26" t="s">
        <v>8</v>
      </c>
      <c r="E41" s="27" t="str">
        <f t="shared" si="1"/>
        <v>-</v>
      </c>
      <c r="F41" s="26">
        <v>22.333055555555557</v>
      </c>
      <c r="G41" s="26">
        <v>28.346031746031745</v>
      </c>
      <c r="H41" s="27">
        <f t="shared" si="2"/>
        <v>126.92410886418273</v>
      </c>
      <c r="I41" s="26">
        <v>30.459084595959595</v>
      </c>
      <c r="J41" s="26">
        <v>45.384547745914375</v>
      </c>
      <c r="K41" s="27">
        <f t="shared" si="3"/>
        <v>149.00167995178242</v>
      </c>
    </row>
    <row r="42" spans="1:11" x14ac:dyDescent="0.2">
      <c r="A42" s="8">
        <f t="shared" si="4"/>
        <v>35</v>
      </c>
      <c r="B42" s="25" t="str">
        <f>'[1]полн. свод '!B41</f>
        <v>Капуста белокочанная свежая, руб. за 1кг</v>
      </c>
      <c r="C42" s="26" t="s">
        <v>8</v>
      </c>
      <c r="D42" s="26" t="s">
        <v>8</v>
      </c>
      <c r="E42" s="27" t="str">
        <f t="shared" si="1"/>
        <v>-</v>
      </c>
      <c r="F42" s="26">
        <v>19.471111111111114</v>
      </c>
      <c r="G42" s="26">
        <v>21.743809523809524</v>
      </c>
      <c r="H42" s="27">
        <f t="shared" si="2"/>
        <v>111.67215573743763</v>
      </c>
      <c r="I42" s="26">
        <v>23.703920454545457</v>
      </c>
      <c r="J42" s="26">
        <v>32.262223671646524</v>
      </c>
      <c r="K42" s="27">
        <f t="shared" si="3"/>
        <v>136.10501154656015</v>
      </c>
    </row>
    <row r="43" spans="1:11" x14ac:dyDescent="0.2">
      <c r="A43" s="8">
        <f t="shared" si="4"/>
        <v>36</v>
      </c>
      <c r="B43" s="25" t="str">
        <f>'[1]полн. свод '!B42</f>
        <v>Лук репчатый, руб. за 1кг</v>
      </c>
      <c r="C43" s="26" t="s">
        <v>8</v>
      </c>
      <c r="D43" s="26" t="s">
        <v>8</v>
      </c>
      <c r="E43" s="27" t="str">
        <f t="shared" si="1"/>
        <v>-</v>
      </c>
      <c r="F43" s="26">
        <v>20.761746031746029</v>
      </c>
      <c r="G43" s="26">
        <v>21.715873015873015</v>
      </c>
      <c r="H43" s="27">
        <f t="shared" si="2"/>
        <v>104.59560088379882</v>
      </c>
      <c r="I43" s="26">
        <v>25.709958333333336</v>
      </c>
      <c r="J43" s="26">
        <v>33.066197453861925</v>
      </c>
      <c r="K43" s="27">
        <f t="shared" si="3"/>
        <v>128.61241167781714</v>
      </c>
    </row>
    <row r="44" spans="1:11" x14ac:dyDescent="0.2">
      <c r="A44" s="8">
        <f t="shared" si="4"/>
        <v>37</v>
      </c>
      <c r="B44" s="25" t="str">
        <f>'[1]полн. свод '!B43</f>
        <v>Морковь, руб. за 1кг</v>
      </c>
      <c r="C44" s="26" t="s">
        <v>8</v>
      </c>
      <c r="D44" s="26" t="s">
        <v>8</v>
      </c>
      <c r="E44" s="27" t="str">
        <f t="shared" si="1"/>
        <v>-</v>
      </c>
      <c r="F44" s="26">
        <v>23.528888888888886</v>
      </c>
      <c r="G44" s="26">
        <v>49.651111111111113</v>
      </c>
      <c r="H44" s="27">
        <f t="shared" si="2"/>
        <v>211.02191159803553</v>
      </c>
      <c r="I44" s="26">
        <v>32.026700757575753</v>
      </c>
      <c r="J44" s="26">
        <v>69.311726747136433</v>
      </c>
      <c r="K44" s="27">
        <f t="shared" si="3"/>
        <v>216.41856671964908</v>
      </c>
    </row>
    <row r="45" spans="1:11" x14ac:dyDescent="0.2">
      <c r="A45" s="8">
        <f t="shared" si="4"/>
        <v>38</v>
      </c>
      <c r="B45" s="25" t="str">
        <f>'[1]полн. свод '!B44</f>
        <v>Яблоки отечественные, руб. за 1кг</v>
      </c>
      <c r="C45" s="26" t="s">
        <v>8</v>
      </c>
      <c r="D45" s="26" t="s">
        <v>8</v>
      </c>
      <c r="E45" s="27" t="str">
        <f t="shared" si="1"/>
        <v>-</v>
      </c>
      <c r="F45" s="26">
        <v>55.6</v>
      </c>
      <c r="G45" s="26">
        <v>56.375</v>
      </c>
      <c r="H45" s="27">
        <f t="shared" si="2"/>
        <v>101.39388489208633</v>
      </c>
      <c r="I45" s="26">
        <v>69.519374999999982</v>
      </c>
      <c r="J45" s="26">
        <v>79.38906894576013</v>
      </c>
      <c r="K45" s="27">
        <f t="shared" si="3"/>
        <v>114.19704067500629</v>
      </c>
    </row>
    <row r="46" spans="1:11" x14ac:dyDescent="0.2">
      <c r="A46" s="8">
        <f t="shared" si="4"/>
        <v>39</v>
      </c>
      <c r="B46" s="25" t="s">
        <v>9</v>
      </c>
      <c r="C46" s="26" t="s">
        <v>8</v>
      </c>
      <c r="D46" s="26" t="s">
        <v>8</v>
      </c>
      <c r="E46" s="27" t="str">
        <f t="shared" si="1"/>
        <v>-</v>
      </c>
      <c r="F46" s="29">
        <v>52722.745454545453</v>
      </c>
      <c r="G46" s="29">
        <v>58836.454545454544</v>
      </c>
      <c r="H46" s="27">
        <f t="shared" si="2"/>
        <v>111.59596117045911</v>
      </c>
      <c r="I46" s="26">
        <v>44.319545454545462</v>
      </c>
      <c r="J46" s="26">
        <v>46.107409090909073</v>
      </c>
      <c r="K46" s="27">
        <f t="shared" si="3"/>
        <v>104.03402972216233</v>
      </c>
    </row>
    <row r="47" spans="1:11" x14ac:dyDescent="0.2">
      <c r="A47" s="8">
        <f t="shared" si="4"/>
        <v>40</v>
      </c>
      <c r="B47" s="25" t="s">
        <v>10</v>
      </c>
      <c r="C47" s="26" t="s">
        <v>8</v>
      </c>
      <c r="D47" s="26" t="s">
        <v>8</v>
      </c>
      <c r="E47" s="27" t="str">
        <f t="shared" si="1"/>
        <v>-</v>
      </c>
      <c r="F47" s="29">
        <v>55059.16818181819</v>
      </c>
      <c r="G47" s="29">
        <v>61957.927272727269</v>
      </c>
      <c r="H47" s="27">
        <f t="shared" si="2"/>
        <v>112.52971906173332</v>
      </c>
      <c r="I47" s="26">
        <v>48.56704545454545</v>
      </c>
      <c r="J47" s="26">
        <v>50.042499999999997</v>
      </c>
      <c r="K47" s="27">
        <f t="shared" si="3"/>
        <v>103.03797468354429</v>
      </c>
    </row>
    <row r="48" spans="1:11" x14ac:dyDescent="0.2">
      <c r="A48" s="8">
        <f t="shared" si="4"/>
        <v>41</v>
      </c>
      <c r="B48" s="25" t="s">
        <v>11</v>
      </c>
      <c r="C48" s="26" t="s">
        <v>8</v>
      </c>
      <c r="D48" s="26" t="s">
        <v>8</v>
      </c>
      <c r="E48" s="27" t="str">
        <f t="shared" si="1"/>
        <v>-</v>
      </c>
      <c r="F48" s="29">
        <v>49485.799999999996</v>
      </c>
      <c r="G48" s="29">
        <v>55016.054545454557</v>
      </c>
      <c r="H48" s="27">
        <f t="shared" si="2"/>
        <v>111.1754372879787</v>
      </c>
      <c r="I48" s="26">
        <v>46.075555555555553</v>
      </c>
      <c r="J48" s="26">
        <v>47.491818181818182</v>
      </c>
      <c r="K48" s="27">
        <f t="shared" si="3"/>
        <v>103.07378307040698</v>
      </c>
    </row>
    <row r="49" spans="1:11" ht="15.75" customHeight="1" x14ac:dyDescent="0.2">
      <c r="A49" s="8">
        <v>42</v>
      </c>
      <c r="B49" s="25" t="s">
        <v>12</v>
      </c>
      <c r="C49" s="26" t="s">
        <v>8</v>
      </c>
      <c r="D49" s="26" t="s">
        <v>8</v>
      </c>
      <c r="E49" s="27" t="str">
        <f t="shared" si="1"/>
        <v>-</v>
      </c>
      <c r="F49" s="29">
        <v>35267</v>
      </c>
      <c r="G49" s="29">
        <v>38866.666666666664</v>
      </c>
      <c r="H49" s="27">
        <f t="shared" si="2"/>
        <v>110.20689785540779</v>
      </c>
      <c r="I49" s="26">
        <v>25.34</v>
      </c>
      <c r="J49" s="26">
        <v>27.216428571428576</v>
      </c>
      <c r="K49" s="27">
        <f t="shared" si="3"/>
        <v>107.40500620137558</v>
      </c>
    </row>
    <row r="50" spans="1:11" ht="15.75" x14ac:dyDescent="0.2">
      <c r="A50" s="10"/>
      <c r="B50" s="11"/>
      <c r="C50" s="2"/>
      <c r="D50" s="2"/>
      <c r="E50" s="1"/>
      <c r="F50" s="2"/>
      <c r="G50" s="2"/>
      <c r="H50" s="1"/>
      <c r="I50" s="2"/>
      <c r="J50" s="2"/>
      <c r="K50" s="1"/>
    </row>
    <row r="51" spans="1:11" ht="15.75" x14ac:dyDescent="0.2">
      <c r="A51" s="12"/>
      <c r="B51" s="11"/>
      <c r="C51" s="2"/>
      <c r="D51" s="2"/>
      <c r="E51" s="1"/>
      <c r="F51" s="1"/>
      <c r="G51" s="1"/>
      <c r="H51" s="1"/>
      <c r="I51" s="2"/>
      <c r="J51" s="2"/>
      <c r="K51" s="1"/>
    </row>
    <row r="52" spans="1:11" ht="4.5" hidden="1" customHeight="1" x14ac:dyDescent="0.2">
      <c r="A52" s="13"/>
      <c r="B52" s="14"/>
      <c r="C52" s="15"/>
      <c r="D52" s="15"/>
      <c r="E52" s="1"/>
      <c r="F52" s="1"/>
      <c r="G52" s="1"/>
      <c r="H52" s="1"/>
      <c r="I52" s="16"/>
      <c r="J52" s="16"/>
    </row>
    <row r="53" spans="1:11" ht="18.75" x14ac:dyDescent="0.3">
      <c r="A53" s="17"/>
      <c r="I53" s="18"/>
      <c r="J53" s="18"/>
    </row>
    <row r="54" spans="1:11" ht="18.75" x14ac:dyDescent="0.3">
      <c r="A54" s="17"/>
      <c r="K54" s="19"/>
    </row>
    <row r="55" spans="1:11" ht="18.75" customHeight="1" x14ac:dyDescent="0.3">
      <c r="A55" s="20"/>
      <c r="K55" s="21"/>
    </row>
    <row r="56" spans="1:11" x14ac:dyDescent="0.2">
      <c r="A56" s="22"/>
    </row>
    <row r="64" spans="1:11" ht="12" customHeight="1" x14ac:dyDescent="0.2"/>
    <row r="65" spans="1:8" ht="14.25" customHeight="1" x14ac:dyDescent="0.2"/>
    <row r="67" spans="1:8" ht="14.25" customHeight="1" x14ac:dyDescent="0.2">
      <c r="A67" s="4"/>
      <c r="C67" s="4"/>
      <c r="D67" s="4"/>
      <c r="E67" s="4"/>
      <c r="F67" s="4"/>
      <c r="G67" s="4"/>
      <c r="H67" s="4"/>
    </row>
    <row r="68" spans="1:8" ht="13.5" customHeight="1" x14ac:dyDescent="0.2">
      <c r="A68" s="4"/>
      <c r="C68" s="4"/>
      <c r="D68" s="4"/>
      <c r="E68" s="4"/>
      <c r="F68" s="4"/>
      <c r="G68" s="4"/>
      <c r="H68" s="4"/>
    </row>
    <row r="69" spans="1:8" ht="13.5" customHeight="1" x14ac:dyDescent="0.2">
      <c r="A69" s="4"/>
      <c r="C69" s="4"/>
      <c r="D69" s="4"/>
      <c r="E69" s="4"/>
      <c r="F69" s="4"/>
      <c r="G69" s="4"/>
      <c r="H69" s="4"/>
    </row>
    <row r="70" spans="1:8" ht="13.5" customHeight="1" x14ac:dyDescent="0.2">
      <c r="A70" s="4"/>
      <c r="C70" s="4"/>
      <c r="D70" s="4"/>
      <c r="E70" s="4"/>
      <c r="F70" s="4"/>
      <c r="G70" s="4"/>
      <c r="H70" s="4"/>
    </row>
    <row r="71" spans="1:8" ht="13.5" customHeight="1" x14ac:dyDescent="0.2">
      <c r="A71" s="4"/>
      <c r="C71" s="4"/>
      <c r="D71" s="4"/>
      <c r="E71" s="4"/>
      <c r="F71" s="4"/>
      <c r="G71" s="4"/>
      <c r="H71" s="4"/>
    </row>
    <row r="72" spans="1:8" ht="13.5" customHeight="1" x14ac:dyDescent="0.2">
      <c r="A72" s="4"/>
      <c r="C72" s="4"/>
      <c r="D72" s="4"/>
      <c r="E72" s="4"/>
      <c r="F72" s="4"/>
      <c r="G72" s="4"/>
      <c r="H72" s="4"/>
    </row>
    <row r="73" spans="1:8" ht="13.5" customHeight="1" x14ac:dyDescent="0.2">
      <c r="A73" s="4"/>
      <c r="C73" s="4"/>
      <c r="D73" s="4"/>
      <c r="E73" s="4"/>
      <c r="F73" s="4"/>
      <c r="G73" s="4"/>
      <c r="H73" s="4"/>
    </row>
    <row r="74" spans="1:8" ht="15" customHeight="1" x14ac:dyDescent="0.2">
      <c r="A74" s="4"/>
      <c r="C74" s="4"/>
      <c r="D74" s="4"/>
      <c r="E74" s="4"/>
      <c r="F74" s="4"/>
      <c r="G74" s="4"/>
      <c r="H74" s="4"/>
    </row>
    <row r="75" spans="1:8" ht="8.25" customHeight="1" x14ac:dyDescent="0.2">
      <c r="A75" s="4"/>
      <c r="C75" s="4"/>
      <c r="D75" s="4"/>
      <c r="E75" s="4"/>
      <c r="F75" s="4"/>
      <c r="G75" s="4"/>
      <c r="H75" s="4"/>
    </row>
    <row r="76" spans="1:8" ht="16.5" customHeight="1" x14ac:dyDescent="0.2">
      <c r="A76" s="4"/>
      <c r="C76" s="4"/>
      <c r="D76" s="4"/>
      <c r="E76" s="4"/>
      <c r="F76" s="4"/>
      <c r="G76" s="4"/>
      <c r="H76" s="4"/>
    </row>
    <row r="77" spans="1:8" ht="9.75" customHeight="1" x14ac:dyDescent="0.2">
      <c r="A77" s="4"/>
      <c r="C77" s="4"/>
      <c r="D77" s="4"/>
      <c r="E77" s="4"/>
      <c r="F77" s="4"/>
      <c r="G77" s="4"/>
      <c r="H77" s="4"/>
    </row>
    <row r="79" spans="1:8" ht="12" customHeight="1" x14ac:dyDescent="0.2">
      <c r="A79" s="4"/>
      <c r="C79" s="4"/>
      <c r="D79" s="4"/>
      <c r="E79" s="4"/>
      <c r="F79" s="4"/>
      <c r="G79" s="4"/>
      <c r="H79" s="4"/>
    </row>
  </sheetData>
  <mergeCells count="15">
    <mergeCell ref="A2:K2"/>
    <mergeCell ref="A4:A6"/>
    <mergeCell ref="B4:B6"/>
    <mergeCell ref="C4:E4"/>
    <mergeCell ref="F4:H4"/>
    <mergeCell ref="I4:K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78740157480314965" right="0.78740157480314965" top="1.1811023622047245" bottom="0.39370078740157483" header="0" footer="0.19685039370078741"/>
  <pageSetup paperSize="9" scale="64" fitToWidth="0" fitToHeight="0" orientation="landscape" r:id="rId1"/>
  <headerFooter alignWithMargins="0">
    <oddFooter>&amp;R&amp;8&amp;P из 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Дин. с начала года</vt:lpstr>
      <vt:lpstr>'Дин. с начала года'!Область_печати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Рязанцев Алексей Станиславович</dc:creator>
  <cp:lastModifiedBy>Настя</cp:lastModifiedBy>
  <cp:lastPrinted>2021-07-06T14:45:58Z</cp:lastPrinted>
  <dcterms:created xsi:type="dcterms:W3CDTF">2020-04-22T06:12:40Z</dcterms:created>
  <dcterms:modified xsi:type="dcterms:W3CDTF">2021-08-05T05:16:17Z</dcterms:modified>
</cp:coreProperties>
</file>